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'A'!$A$1:$F$43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<sst xmlns="http://schemas.openxmlformats.org/spreadsheetml/2006/main" count="32" uniqueCount="29">
  <si>
    <t>CMP System Losses</t>
  </si>
  <si>
    <t>(These system losses exclude losses over PTF facilities)</t>
  </si>
  <si>
    <t>Weighted Average Loss Factors by Class</t>
  </si>
  <si>
    <t xml:space="preserve">  (Based on recent usage by voltage level of service.)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</si>
  <si>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</si>
  <si>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</si>
  <si>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</si>
  <si>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</si>
  <si>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</si>
  <si>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</si>
  <si>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</si>
  <si>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</si>
  <si>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</si>
  <si>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</si>
  <si>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</si>
  <si>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</si>
  <si>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</si>
  <si>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</si>
  <si>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</si>
  <si>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</si>
  <si>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</si>
  <si>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</si>
  <si>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Usage @ meter = 9,700 MWh</t>
  </si>
  <si>
    <t xml:space="preserve">Total MWh to be provided = 9,700 x (1+.079962) = </t>
  </si>
  <si>
    <t>Loss Factors by Voltage Level</t>
  </si>
  <si>
    <t>Winter</t>
  </si>
  <si>
    <t>Non-Winter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</si>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</sst>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9" fontId="7" fillId="0" borderId="2" xfId="0" applyNumberFormat="1" applyFont="1" applyAlignment="1">
      <alignment horizontal="centerContinuous"/>
    </xf>
    <xf numFmtId="0" fontId="8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/>
    </xf>
    <xf numFmtId="0" fontId="6" fillId="0" borderId="3" xfId="0" applyNumberFormat="1" applyFont="1" applyAlignment="1">
      <alignment/>
    </xf>
    <xf numFmtId="9" fontId="9" fillId="0" borderId="2" xfId="0" applyNumberFormat="1" applyFont="1" applyAlignment="1">
      <alignment horizontal="center"/>
    </xf>
    <xf numFmtId="0" fontId="9" fillId="0" borderId="2" xfId="0" applyNumberFormat="1" applyFont="1" applyAlignment="1">
      <alignment horizontal="center"/>
    </xf>
    <xf numFmtId="0" fontId="10" fillId="0" borderId="3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0" fontId="0" fillId="0" borderId="3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2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12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showOutlineSymbols="0" zoomScale="87" zoomScaleNormal="87" workbookViewId="0" topLeftCell="A1">
      <selection activeCell="E18" sqref="E18"/>
    </sheetView>
  </sheetViews>
  <sheetFormatPr defaultColWidth="8.88671875" defaultRowHeight="15"/>
  <cols>
    <col min="1" max="1" width="10.6640625" style="1" customWidth="1"/>
    <col min="2" max="2" width="17.6640625" style="1" customWidth="1"/>
    <col min="3" max="4" width="14.6640625" style="1" customWidth="1"/>
    <col min="5" max="5" width="12.6640625" style="1" customWidth="1"/>
    <col min="6" max="6" width="3.6640625" style="1" customWidth="1"/>
    <col min="7" max="16384" width="9.6640625" style="1" customWidth="1"/>
  </cols>
  <sheetData>
    <row r="1" spans="1:7" ht="41.25">
      <c r="A1" s="2" t="s">
        <v>0</v>
      </c>
      <c r="B1" s="2"/>
      <c r="C1" s="3"/>
      <c r="D1" s="3"/>
      <c r="E1" s="3"/>
      <c r="F1" s="3"/>
      <c r="G1" s="4"/>
    </row>
    <row r="2" spans="1:7" ht="15.75">
      <c r="A2" s="5" t="s">
        <v>1</v>
      </c>
      <c r="B2" s="5"/>
      <c r="C2" s="5"/>
      <c r="D2" s="5"/>
      <c r="E2" s="5"/>
      <c r="F2" s="5"/>
      <c r="G2" s="6"/>
    </row>
    <row r="3" spans="1:7" ht="15">
      <c r="A3" s="4"/>
      <c r="G3" s="4"/>
    </row>
    <row r="4" spans="1:7" ht="15">
      <c r="A4" s="4"/>
      <c r="B4" s="7"/>
      <c r="C4" s="8" t="s">
        <v>24</v>
      </c>
      <c r="D4" s="9"/>
      <c r="E4" s="9"/>
      <c r="F4" s="10"/>
      <c r="G4" s="4"/>
    </row>
    <row r="5" spans="1:7" ht="15.75">
      <c r="A5" s="4"/>
      <c r="B5" s="11"/>
      <c r="C5" s="12" t="s">
        <v>25</v>
      </c>
      <c r="D5" s="13" t="s">
        <v>26</v>
      </c>
      <c r="E5" s="13" t="s">
        <v>15</v>
      </c>
      <c r="F5" s="14"/>
      <c r="G5" s="4"/>
    </row>
    <row r="6" spans="1:7" ht="15">
      <c r="A6" s="4"/>
      <c r="B6" s="11" t="s">
        <v>11</v>
      </c>
      <c r="C6" s="15">
        <v>0.078346</v>
      </c>
      <c r="D6" s="16">
        <v>0.082998</v>
      </c>
      <c r="E6" s="17">
        <v>0.081299</v>
      </c>
      <c r="F6" s="18"/>
      <c r="G6" s="4"/>
    </row>
    <row r="7" spans="1:7" ht="15">
      <c r="A7" s="4"/>
      <c r="B7" s="11" t="s">
        <v>12</v>
      </c>
      <c r="C7" s="15">
        <v>0.040232</v>
      </c>
      <c r="D7" s="16">
        <v>0.040236</v>
      </c>
      <c r="E7" s="17">
        <v>0.040785</v>
      </c>
      <c r="F7" s="18"/>
      <c r="G7" s="4"/>
    </row>
    <row r="8" spans="1:7" ht="15">
      <c r="A8" s="4"/>
      <c r="B8" s="11" t="s">
        <v>13</v>
      </c>
      <c r="C8" s="15">
        <v>0.013918</v>
      </c>
      <c r="D8" s="16">
        <v>0.015085</v>
      </c>
      <c r="E8" s="17">
        <v>0.014599</v>
      </c>
      <c r="F8" s="18"/>
      <c r="G8" s="4"/>
    </row>
    <row r="9" spans="1:7" ht="15">
      <c r="A9" s="4"/>
      <c r="B9" s="11" t="s">
        <v>14</v>
      </c>
      <c r="C9" s="15">
        <v>0.002351</v>
      </c>
      <c r="D9" s="16">
        <v>0.003379</v>
      </c>
      <c r="E9" s="17">
        <v>0.003017</v>
      </c>
      <c r="F9" s="18"/>
      <c r="G9" s="4"/>
    </row>
    <row r="10" spans="1:7" ht="15.75">
      <c r="A10" s="4"/>
      <c r="B10" s="10"/>
      <c r="C10" s="19"/>
      <c r="D10" s="19"/>
      <c r="E10" s="20"/>
      <c r="F10" s="10"/>
      <c r="G10" s="4"/>
    </row>
    <row r="11" spans="1:7" ht="15">
      <c r="A11" s="4"/>
      <c r="B11" s="11" t="s">
        <v>15</v>
      </c>
      <c r="C11" s="19"/>
      <c r="D11" s="19"/>
      <c r="E11" s="17">
        <v>0.064963</v>
      </c>
      <c r="F11" s="10"/>
      <c r="G11" s="4"/>
    </row>
    <row r="12" spans="1:7" ht="15">
      <c r="A12" s="4"/>
      <c r="B12" s="21"/>
      <c r="C12" s="21"/>
      <c r="D12" s="21"/>
      <c r="E12" s="21"/>
      <c r="G12" s="4"/>
    </row>
    <row r="13" spans="1:7" ht="15">
      <c r="A13" s="4"/>
      <c r="G13" s="4"/>
    </row>
    <row r="14" spans="1:7" ht="23.25">
      <c r="A14" s="22" t="s">
        <v>2</v>
      </c>
      <c r="G14" s="4"/>
    </row>
    <row r="15" spans="1:7" ht="15">
      <c r="A15" s="23" t="s">
        <v>3</v>
      </c>
      <c r="G15" s="4"/>
    </row>
    <row r="16" spans="1:7" ht="15.75">
      <c r="A16" s="4"/>
      <c r="D16" s="5"/>
      <c r="E16" s="3"/>
      <c r="G16" s="4"/>
    </row>
    <row r="17" spans="1:7" ht="18">
      <c r="A17" s="24" t="s">
        <v>4</v>
      </c>
      <c r="D17" s="25" t="s">
        <v>27</v>
      </c>
      <c r="E17" s="25" t="s">
        <v>28</v>
      </c>
      <c r="G17" s="4"/>
    </row>
    <row r="18" spans="1:7" ht="15">
      <c r="A18" s="4"/>
      <c r="B18" s="23" t="s">
        <v>16</v>
      </c>
      <c r="D18" s="26">
        <v>0.957</v>
      </c>
      <c r="E18" s="26">
        <v>0.97</v>
      </c>
      <c r="G18" s="4"/>
    </row>
    <row r="19" spans="1:7" ht="15">
      <c r="A19" s="4"/>
      <c r="B19" s="23" t="s">
        <v>17</v>
      </c>
      <c r="D19" s="27">
        <v>0.043</v>
      </c>
      <c r="E19" s="27">
        <v>0.03</v>
      </c>
      <c r="G19" s="4"/>
    </row>
    <row r="20" spans="1:7" ht="15">
      <c r="A20" s="4"/>
      <c r="D20" s="26">
        <f>D18+D19</f>
        <v>1</v>
      </c>
      <c r="E20" s="26">
        <f>E18+E19</f>
        <v>1</v>
      </c>
      <c r="G20" s="4"/>
    </row>
    <row r="21" spans="1:7" ht="3.75" customHeight="1">
      <c r="A21" s="4"/>
      <c r="C21" s="26"/>
      <c r="D21" s="26"/>
      <c r="G21" s="4"/>
    </row>
    <row r="22" spans="1:7" ht="18">
      <c r="A22" s="28" t="s">
        <v>5</v>
      </c>
      <c r="B22" s="29"/>
      <c r="C22" s="30"/>
      <c r="D22" s="31">
        <f>D18*($E$6+1)+D19*($E$7+1)-1</f>
        <v>0.07955689799999988</v>
      </c>
      <c r="E22" s="31">
        <f>E18*($E$6+1)+E19*($E$7+1)-1</f>
        <v>0.08008357999999993</v>
      </c>
      <c r="F22" s="29"/>
      <c r="G22" s="4"/>
    </row>
    <row r="23" spans="1:7" ht="23.25">
      <c r="A23" s="32"/>
      <c r="C23" s="26"/>
      <c r="D23" s="33"/>
      <c r="E23" s="33"/>
      <c r="G23" s="4"/>
    </row>
    <row r="24" spans="1:7" ht="15.75">
      <c r="A24" s="4"/>
      <c r="C24" s="26"/>
      <c r="D24" s="5"/>
      <c r="E24" s="3"/>
      <c r="G24" s="4"/>
    </row>
    <row r="25" spans="1:7" ht="18">
      <c r="A25" s="24" t="s">
        <v>6</v>
      </c>
      <c r="D25" s="25" t="s">
        <v>27</v>
      </c>
      <c r="E25" s="25" t="s">
        <v>28</v>
      </c>
      <c r="G25" s="4"/>
    </row>
    <row r="26" spans="1:9" ht="15">
      <c r="A26" s="4"/>
      <c r="B26" s="23" t="s">
        <v>18</v>
      </c>
      <c r="D26" s="26">
        <v>0.154</v>
      </c>
      <c r="E26" s="26">
        <v>0.501</v>
      </c>
      <c r="G26" s="17"/>
      <c r="H26" s="34"/>
      <c r="I26" s="35"/>
    </row>
    <row r="27" spans="1:9" ht="15">
      <c r="A27" s="4"/>
      <c r="B27" s="23" t="s">
        <v>19</v>
      </c>
      <c r="D27" s="26">
        <v>0.272</v>
      </c>
      <c r="E27" s="26">
        <v>0.389</v>
      </c>
      <c r="G27" s="17"/>
      <c r="H27" s="34"/>
      <c r="I27" s="35"/>
    </row>
    <row r="28" spans="1:9" ht="15">
      <c r="A28" s="4"/>
      <c r="B28" s="23" t="s">
        <v>20</v>
      </c>
      <c r="D28" s="26">
        <v>0.315</v>
      </c>
      <c r="E28" s="26">
        <v>0.08</v>
      </c>
      <c r="G28" s="17"/>
      <c r="H28" s="34"/>
      <c r="I28" s="35"/>
    </row>
    <row r="29" spans="1:9" ht="15">
      <c r="A29" s="4"/>
      <c r="B29" s="23" t="s">
        <v>21</v>
      </c>
      <c r="D29" s="27">
        <v>0.259</v>
      </c>
      <c r="E29" s="27">
        <v>0.03</v>
      </c>
      <c r="G29" s="17"/>
      <c r="H29" s="34"/>
      <c r="I29" s="35"/>
    </row>
    <row r="30" spans="1:7" ht="15">
      <c r="A30" s="4"/>
      <c r="D30" s="26">
        <f>SUM(D26:D29)</f>
        <v>1</v>
      </c>
      <c r="E30" s="26">
        <f>SUM(E26:E29)</f>
        <v>1</v>
      </c>
      <c r="G30" s="4"/>
    </row>
    <row r="31" spans="1:7" ht="3.75" customHeight="1">
      <c r="A31" s="4"/>
      <c r="C31" s="26"/>
      <c r="D31" s="26"/>
      <c r="G31" s="4"/>
    </row>
    <row r="32" spans="1:7" ht="18">
      <c r="A32" s="28" t="s">
        <v>7</v>
      </c>
      <c r="B32" s="29"/>
      <c r="C32" s="29"/>
      <c r="D32" s="31">
        <f>D26*($E$6+1)+D27*($E$7+1)+D28*($E$8+1)+D29*($E$9+1)-1</f>
        <v>0.02899365399999998</v>
      </c>
      <c r="E32" s="31">
        <f>E26*($E$6+1)+E27*($E$7+1)+E28*($E$8+1)+E29*($E$9+1)-1</f>
        <v>0.057854593999999926</v>
      </c>
      <c r="F32" s="29"/>
      <c r="G32" s="4"/>
    </row>
    <row r="33" spans="1:8" ht="15">
      <c r="A33" s="4"/>
      <c r="G33" s="4"/>
      <c r="H33" s="34"/>
    </row>
    <row r="34" spans="1:7" ht="15">
      <c r="A34" s="4"/>
      <c r="G34" s="4"/>
    </row>
    <row r="35" spans="1:7" ht="15">
      <c r="A35" s="4"/>
      <c r="G35" s="4"/>
    </row>
    <row r="36" spans="1:7" ht="15">
      <c r="A36" s="4"/>
      <c r="G36" s="4"/>
    </row>
    <row r="37" spans="1:7" ht="15">
      <c r="A37" s="4"/>
      <c r="G37" s="4"/>
    </row>
    <row r="38" spans="1:7" ht="15">
      <c r="A38" s="36" t="s">
        <v>8</v>
      </c>
      <c r="B38" s="36"/>
      <c r="G38" s="4"/>
    </row>
    <row r="39" spans="1:7" ht="15">
      <c r="A39" s="37" t="s">
        <v>9</v>
      </c>
      <c r="G39" s="4"/>
    </row>
    <row r="40" spans="1:7" ht="15">
      <c r="A40" s="4"/>
      <c r="G40" s="4"/>
    </row>
    <row r="41" spans="1:7" ht="15">
      <c r="A41" s="38" t="s">
        <v>10</v>
      </c>
      <c r="B41" s="39" t="s">
        <v>22</v>
      </c>
      <c r="D41" s="39"/>
      <c r="E41" s="39"/>
      <c r="G41" s="4"/>
    </row>
    <row r="42" spans="1:7" ht="15">
      <c r="A42" s="4"/>
      <c r="B42" s="39"/>
      <c r="D42" s="39"/>
      <c r="E42" s="39"/>
      <c r="G42" s="4"/>
    </row>
    <row r="43" spans="1:7" ht="15">
      <c r="A43" s="4"/>
      <c r="B43" s="39" t="s">
        <v>23</v>
      </c>
      <c r="D43" s="40">
        <f>9700*1.079962</f>
        <v>10475.6314</v>
      </c>
      <c r="G43" s="4"/>
    </row>
  </sheetData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